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<sst xmlns="http://schemas.openxmlformats.org/spreadsheetml/2006/main" count="75" uniqueCount="66">
  <si>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</si>
  <si>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</si>
  <si>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</si>
  <si>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</si>
  <si>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</si>
  <si>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</si>
  <si>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</si>
  <si>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</si>
  <si>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</si>
  <si>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</si>
  <si>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</si>
  <si>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</si>
  <si>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</si>
  <si>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</si>
  <si>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</si>
  <si>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</si>
  <si>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</si>
  <si>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</si>
  <si>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</si>
  <si>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</si>
  <si>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</si>
  <si>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</si>
  <si>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</si>
  <si>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</si>
  <si>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</si>
  <si>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</si>
  <si>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</si>
  <si>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</si>
  <si>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</si>
  <si>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</si>
  <si>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</si>
  <si>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</si>
  <si>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</si>
  <si>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</si>
  <si>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</si>
  <si>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</si>
  <si>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</si>
  <si>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</si>
  <si>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</si>
  <si>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</si>
  <si>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</si>
  <si>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</si>
  <si>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</si>
  <si>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</si>
  <si>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</si>
  <si>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</si>
  <si>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</si>
  <si>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</si>
  <si>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</si>
  <si>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</si>
  <si>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</si>
  <si>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</si>
  <si>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</si>
  <si>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</si>
  <si>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</si>
  <si>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</si>
  <si>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</si>
  <si>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</si>
  <si>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</si>
  <si>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Кротова  К.В.</t>
  </si>
  <si>
    <t>Николаєнко О.Ю</t>
  </si>
  <si>
    <t>Пантєлєєв І.Е.</t>
  </si>
  <si>
    <t>Сушко А.О.</t>
  </si>
  <si>
    <t>Прикладна механіка</t>
  </si>
  <si>
    <t>ТМ-20-1з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</si>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</sst>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37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37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37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55" fillId="0" borderId="23" xfId="137" applyFont="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55" fillId="0" borderId="23" xfId="137" applyFont="1" applyFill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2" fillId="0" borderId="24" xfId="135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35" applyFont="1" applyBorder="1" applyAlignment="1">
      <alignment horizontal="center" wrapText="1"/>
      <protection/>
    </xf>
    <xf numFmtId="0" fontId="4" fillId="0" borderId="0" xfId="135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99" t="s">
        <v>35</v>
      </c>
      <c r="B5" s="100"/>
      <c r="C5" s="121" t="s">
        <v>63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9" t="s">
        <v>64</v>
      </c>
      <c r="P7" s="120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2"/>
      <c r="D9" s="156" t="s">
        <v>58</v>
      </c>
      <c r="E9" s="157"/>
      <c r="F9" s="33"/>
      <c r="G9" s="33"/>
      <c r="H9" s="34"/>
      <c r="I9" s="112" t="s">
        <v>6</v>
      </c>
      <c r="J9" s="113"/>
      <c r="K9" s="113"/>
      <c r="L9" s="113"/>
      <c r="M9" s="114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8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4"/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16" s="17" customFormat="1" ht="17.25" customHeight="1">
      <c r="A17" s="19" t="s">
        <v>38</v>
      </c>
      <c r="B17" s="9">
        <v>2</v>
      </c>
      <c r="C17" s="118" t="s">
        <v>39</v>
      </c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3" t="s">
        <v>40</v>
      </c>
      <c r="B19" s="100"/>
      <c r="C19" s="56" t="s">
        <v>13</v>
      </c>
      <c r="D19" s="2"/>
      <c r="E19" s="1"/>
      <c r="F19" s="1"/>
      <c r="J19" s="26"/>
      <c r="K19" s="26"/>
      <c r="M19" s="122" t="s">
        <v>41</v>
      </c>
      <c r="N19" s="110"/>
      <c r="O19" s="110"/>
      <c r="P19" s="27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4"/>
      <c r="B23" s="14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7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4"/>
      <c r="B25" s="14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29" customFormat="1" ht="13.5" customHeight="1">
      <c r="A27" s="106" t="s">
        <v>1</v>
      </c>
      <c r="B27" s="106" t="s">
        <v>2</v>
      </c>
      <c r="C27" s="125" t="s">
        <v>49</v>
      </c>
      <c r="D27" s="143" t="s">
        <v>3</v>
      </c>
      <c r="E27" s="144"/>
      <c r="F27" s="144"/>
      <c r="G27" s="144"/>
      <c r="H27" s="144"/>
      <c r="I27" s="144"/>
      <c r="J27" s="144"/>
      <c r="K27" s="144"/>
      <c r="L27" s="145"/>
      <c r="M27" s="145"/>
      <c r="N27" s="146"/>
      <c r="O27" s="106" t="s">
        <v>37</v>
      </c>
      <c r="P27" s="106" t="s">
        <v>5</v>
      </c>
    </row>
    <row r="28" spans="1:16" s="29" customFormat="1" ht="3.75" customHeight="1" hidden="1">
      <c r="A28" s="123"/>
      <c r="B28" s="123"/>
      <c r="C28" s="12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07"/>
      <c r="P28" s="107"/>
    </row>
    <row r="29" spans="1:16" s="29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3" t="s">
        <v>56</v>
      </c>
      <c r="N29" s="135" t="s">
        <v>4</v>
      </c>
      <c r="O29" s="107"/>
      <c r="P29" s="107"/>
    </row>
    <row r="30" spans="1:16" s="29" customFormat="1" ht="9.75" customHeight="1" hidden="1">
      <c r="A30" s="123"/>
      <c r="B30" s="123"/>
      <c r="C30" s="126"/>
      <c r="D30" s="158">
        <v>0.5</v>
      </c>
      <c r="E30" s="158"/>
      <c r="F30" s="158"/>
      <c r="G30" s="158"/>
      <c r="H30" s="158">
        <v>0.5</v>
      </c>
      <c r="I30" s="158"/>
      <c r="J30" s="158"/>
      <c r="K30" s="158"/>
      <c r="L30" s="30"/>
      <c r="M30" s="133"/>
      <c r="N30" s="135"/>
      <c r="O30" s="107"/>
      <c r="P30" s="107"/>
    </row>
    <row r="31" spans="1:16" s="29" customFormat="1" ht="102.75" customHeight="1">
      <c r="A31" s="124"/>
      <c r="B31" s="124"/>
      <c r="C31" s="127"/>
      <c r="D31" s="141" t="s">
        <v>52</v>
      </c>
      <c r="E31" s="142"/>
      <c r="F31" s="150"/>
      <c r="G31" s="142"/>
      <c r="H31" s="134" t="s">
        <v>65</v>
      </c>
      <c r="I31" s="134"/>
      <c r="J31" s="134"/>
      <c r="K31" s="134"/>
      <c r="L31" s="35" t="s">
        <v>53</v>
      </c>
      <c r="M31" s="133"/>
      <c r="N31" s="135"/>
      <c r="O31" s="108"/>
      <c r="P31" s="108"/>
    </row>
    <row r="32" spans="1:16" s="29" customFormat="1" ht="11.25" customHeight="1">
      <c r="A32" s="68">
        <v>1</v>
      </c>
      <c r="B32" s="71">
        <v>2</v>
      </c>
      <c r="C32" s="40">
        <v>3</v>
      </c>
      <c r="D32" s="139">
        <v>4</v>
      </c>
      <c r="E32" s="140"/>
      <c r="F32" s="37"/>
      <c r="G32" s="38"/>
      <c r="H32" s="139">
        <v>5</v>
      </c>
      <c r="I32" s="140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3.5" customHeight="1">
      <c r="A33" s="69">
        <v>1</v>
      </c>
      <c r="B33" s="70" t="s">
        <v>59</v>
      </c>
      <c r="C33" s="43"/>
      <c r="D33" s="151"/>
      <c r="E33" s="152"/>
      <c r="F33" s="137"/>
      <c r="G33" s="138"/>
      <c r="H33" s="131"/>
      <c r="I33" s="131"/>
      <c r="J33" s="136"/>
      <c r="K33" s="136"/>
      <c r="L33" s="7">
        <f>IF(AND(D33="",H33=""),"",IF(AND((D33*0.4+H33*0.6)&gt;54.5,OR(D33&lt;54.5,H33&lt;54.5)),54,(D33*0.4+H33*0.6)))</f>
      </c>
      <c r="M33" s="36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4"/>
      <c r="P33" s="11"/>
    </row>
    <row r="34" spans="1:16" ht="13.5" customHeight="1">
      <c r="A34" s="69">
        <v>2</v>
      </c>
      <c r="B34" s="72" t="s">
        <v>60</v>
      </c>
      <c r="C34" s="43"/>
      <c r="D34" s="131"/>
      <c r="E34" s="131"/>
      <c r="F34" s="136"/>
      <c r="G34" s="136"/>
      <c r="H34" s="131"/>
      <c r="I34" s="131"/>
      <c r="J34" s="136"/>
      <c r="K34" s="136"/>
      <c r="L34" s="7">
        <f>IF(AND(D34="",H34=""),"",IF(AND((D34*0.4+H34*0.6)&gt;54.5,OR(D34&lt;54.5,H34&lt;54.5)),54,(D34*0.4+H34*0.6)))</f>
      </c>
      <c r="M34" s="36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4"/>
      <c r="P34" s="11"/>
    </row>
    <row r="35" spans="1:16" ht="13.5" customHeight="1">
      <c r="A35" s="69">
        <v>3</v>
      </c>
      <c r="B35" s="70" t="s">
        <v>61</v>
      </c>
      <c r="C35" s="5"/>
      <c r="D35" s="131"/>
      <c r="E35" s="131"/>
      <c r="F35" s="136"/>
      <c r="G35" s="136"/>
      <c r="H35" s="131"/>
      <c r="I35" s="131"/>
      <c r="J35" s="136"/>
      <c r="K35" s="136"/>
      <c r="L35" s="7">
        <f>IF(AND(D35="",H35=""),"",IF(AND((D35*0.4+H35*0.6)&gt;54.5,OR(D35&lt;54.5,H35&lt;54.5)),54,(D35*0.4+H35*0.6)))</f>
      </c>
      <c r="M35" s="36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44"/>
      <c r="P35" s="11"/>
    </row>
    <row r="36" spans="1:16" ht="13.5" customHeight="1">
      <c r="A36" s="68">
        <v>4</v>
      </c>
      <c r="B36" s="70" t="s">
        <v>62</v>
      </c>
      <c r="C36" s="5"/>
      <c r="D36" s="131"/>
      <c r="E36" s="131"/>
      <c r="F36" s="136"/>
      <c r="G36" s="136"/>
      <c r="H36" s="131"/>
      <c r="I36" s="131"/>
      <c r="J36" s="136"/>
      <c r="K36" s="136"/>
      <c r="L36" s="7">
        <f>IF(AND(D36="",H36=""),"",IF(AND((D36*0.4+H36*0.6)&gt;54.5,OR(D36&lt;54.5,H36&lt;54.5)),54,(D36*0.4+H36*0.6)))</f>
      </c>
      <c r="M36" s="36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44"/>
      <c r="P36" s="59"/>
    </row>
    <row r="37" spans="1:16" ht="13.5" customHeight="1">
      <c r="A37" s="66"/>
      <c r="B37" s="65"/>
      <c r="C37" s="57"/>
      <c r="D37" s="95"/>
      <c r="E37" s="95"/>
      <c r="F37" s="132"/>
      <c r="G37" s="132"/>
      <c r="H37" s="95"/>
      <c r="I37" s="95"/>
      <c r="J37" s="132"/>
      <c r="K37" s="132"/>
      <c r="L37" s="16"/>
      <c r="M37" s="62"/>
      <c r="N37" s="4"/>
      <c r="O37" s="58"/>
      <c r="P37" s="8"/>
    </row>
    <row r="38" spans="1:16" ht="13.5" customHeight="1">
      <c r="A38" s="61"/>
      <c r="B38" s="67"/>
      <c r="C38" s="57"/>
      <c r="D38" s="95"/>
      <c r="E38" s="95"/>
      <c r="F38" s="132"/>
      <c r="G38" s="132"/>
      <c r="H38" s="95"/>
      <c r="I38" s="95"/>
      <c r="J38" s="132"/>
      <c r="K38" s="132"/>
      <c r="L38" s="16"/>
      <c r="M38" s="62"/>
      <c r="N38" s="4"/>
      <c r="O38" s="58"/>
      <c r="P38" s="8"/>
    </row>
    <row r="39" spans="1:16" ht="12" customHeight="1">
      <c r="A39" s="61"/>
      <c r="B39" s="60"/>
      <c r="C39" s="57"/>
      <c r="D39" s="95"/>
      <c r="E39" s="95"/>
      <c r="F39" s="132"/>
      <c r="G39" s="132"/>
      <c r="H39" s="95"/>
      <c r="I39" s="95"/>
      <c r="J39" s="132"/>
      <c r="K39" s="132"/>
      <c r="L39" s="16"/>
      <c r="M39" s="62"/>
      <c r="N39" s="4"/>
      <c r="O39" s="58"/>
      <c r="P39" s="8"/>
    </row>
    <row r="40" spans="1:16" ht="12" customHeight="1">
      <c r="A40" s="61"/>
      <c r="B40" s="60"/>
      <c r="C40" s="57"/>
      <c r="D40" s="95"/>
      <c r="E40" s="95"/>
      <c r="F40" s="132"/>
      <c r="G40" s="132"/>
      <c r="H40" s="95"/>
      <c r="I40" s="95"/>
      <c r="J40" s="132"/>
      <c r="K40" s="132"/>
      <c r="L40" s="16"/>
      <c r="M40" s="62"/>
      <c r="N40" s="4"/>
      <c r="O40" s="58"/>
      <c r="P40" s="8"/>
    </row>
    <row r="41" spans="1:16" ht="12" customHeight="1">
      <c r="A41" s="61"/>
      <c r="B41" s="60"/>
      <c r="C41" s="57"/>
      <c r="D41" s="95"/>
      <c r="E41" s="95"/>
      <c r="F41" s="132"/>
      <c r="G41" s="132"/>
      <c r="H41" s="95"/>
      <c r="I41" s="95"/>
      <c r="J41" s="132"/>
      <c r="K41" s="132"/>
      <c r="L41" s="16"/>
      <c r="M41" s="62"/>
      <c r="N41" s="4"/>
      <c r="O41" s="58"/>
      <c r="P41" s="8"/>
    </row>
    <row r="42" spans="1:16" ht="12" customHeight="1">
      <c r="A42" s="61"/>
      <c r="B42" s="60"/>
      <c r="C42" s="57"/>
      <c r="D42" s="95"/>
      <c r="E42" s="95"/>
      <c r="F42" s="132"/>
      <c r="G42" s="132"/>
      <c r="H42" s="95"/>
      <c r="I42" s="95"/>
      <c r="J42" s="132"/>
      <c r="K42" s="132"/>
      <c r="L42" s="16"/>
      <c r="M42" s="62"/>
      <c r="N42" s="4"/>
      <c r="O42" s="58"/>
      <c r="P42" s="8"/>
    </row>
    <row r="43" spans="1:16" ht="12" customHeight="1">
      <c r="A43" s="61"/>
      <c r="B43" s="60"/>
      <c r="C43" s="57"/>
      <c r="D43" s="95"/>
      <c r="E43" s="95"/>
      <c r="F43" s="132"/>
      <c r="G43" s="132"/>
      <c r="H43" s="95"/>
      <c r="I43" s="95"/>
      <c r="J43" s="132"/>
      <c r="K43" s="132"/>
      <c r="L43" s="16"/>
      <c r="M43" s="62"/>
      <c r="N43" s="4"/>
      <c r="O43" s="58"/>
      <c r="P43" s="8"/>
    </row>
    <row r="44" spans="1:16" ht="12" customHeight="1">
      <c r="A44" s="61"/>
      <c r="B44" s="60"/>
      <c r="C44" s="57"/>
      <c r="D44" s="95"/>
      <c r="E44" s="95"/>
      <c r="F44" s="132"/>
      <c r="G44" s="132"/>
      <c r="H44" s="95"/>
      <c r="I44" s="95"/>
      <c r="J44" s="132"/>
      <c r="K44" s="132"/>
      <c r="L44" s="16"/>
      <c r="M44" s="62"/>
      <c r="N44" s="4"/>
      <c r="O44" s="58"/>
      <c r="P44" s="8"/>
    </row>
    <row r="45" spans="14:16" ht="12" customHeight="1">
      <c r="N45" s="58"/>
      <c r="O45" s="58"/>
      <c r="P45" s="8"/>
    </row>
    <row r="46" spans="1:16" ht="12" customHeight="1">
      <c r="A46" s="155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8"/>
      <c r="P46" s="8"/>
    </row>
    <row r="47" spans="1:16" ht="12" customHeight="1">
      <c r="A47" s="14"/>
      <c r="B47" s="14"/>
      <c r="C47" s="15" t="s">
        <v>51</v>
      </c>
      <c r="D47" s="10"/>
      <c r="E47" s="10"/>
      <c r="F47" s="10"/>
      <c r="H47" s="104" t="s">
        <v>54</v>
      </c>
      <c r="I47" s="104"/>
      <c r="J47" s="104"/>
      <c r="K47" s="104"/>
      <c r="L47" s="104"/>
      <c r="M47" s="104"/>
      <c r="N47" s="15"/>
      <c r="O47" s="58"/>
      <c r="P47" s="8"/>
    </row>
    <row r="48" spans="1:16" ht="12" customHeight="1">
      <c r="A48" s="47"/>
      <c r="B48" s="57"/>
      <c r="C48" s="16"/>
      <c r="D48" s="16"/>
      <c r="E48" s="4"/>
      <c r="F48" s="4"/>
      <c r="G48" s="16"/>
      <c r="H48" s="16"/>
      <c r="I48" s="4"/>
      <c r="J48" s="4"/>
      <c r="M48" s="95"/>
      <c r="N48" s="95"/>
      <c r="O48" s="58"/>
      <c r="P48" s="8"/>
    </row>
    <row r="49" spans="1:16" ht="12" customHeight="1">
      <c r="A49" s="12"/>
      <c r="B49" s="13"/>
      <c r="C49" s="12"/>
      <c r="D49" s="13"/>
      <c r="E49" s="4"/>
      <c r="F49" s="4"/>
      <c r="G49" s="4"/>
      <c r="H49" s="4"/>
      <c r="I49" s="4"/>
      <c r="J49" s="4"/>
      <c r="M49" s="8"/>
      <c r="N49" s="8"/>
      <c r="O49" s="58"/>
      <c r="P49" s="8"/>
    </row>
    <row r="50" spans="14:16" ht="12" customHeight="1">
      <c r="N50" s="2"/>
      <c r="O50" s="58"/>
      <c r="P50" s="8"/>
    </row>
    <row r="51" spans="15:16" ht="12" customHeight="1">
      <c r="O51" s="58"/>
      <c r="P51" s="8"/>
    </row>
    <row r="52" spans="15:16" ht="0.75" customHeight="1">
      <c r="O52" s="58"/>
      <c r="P52" s="8"/>
    </row>
    <row r="53" spans="15:16" ht="4.5" customHeight="1" hidden="1">
      <c r="O53" s="58"/>
      <c r="P53" s="8"/>
    </row>
    <row r="54" spans="1:16" ht="12" customHeight="1" hidden="1">
      <c r="A54" s="2"/>
      <c r="B54" s="12"/>
      <c r="C54" s="13"/>
      <c r="D54" s="12"/>
      <c r="E54" s="13"/>
      <c r="F54" s="16"/>
      <c r="G54" s="8"/>
      <c r="H54" s="8"/>
      <c r="I54" s="4"/>
      <c r="J54" s="4"/>
      <c r="K54" s="4"/>
      <c r="L54" s="4"/>
      <c r="M54" s="4"/>
      <c r="N54" s="8"/>
      <c r="P54" s="8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52"/>
      <c r="G55" s="53"/>
      <c r="H55" s="88" t="s">
        <v>12</v>
      </c>
      <c r="I55" s="89"/>
      <c r="J55" s="89"/>
      <c r="K55" s="89"/>
      <c r="L55" s="89"/>
      <c r="M55" s="89"/>
      <c r="N55" s="90"/>
      <c r="P55" s="8"/>
    </row>
    <row r="56" spans="1:16" ht="23.25" customHeight="1">
      <c r="A56" s="84"/>
      <c r="B56" s="85"/>
      <c r="C56" s="84"/>
      <c r="D56" s="85"/>
      <c r="E56" s="87"/>
      <c r="F56" s="54"/>
      <c r="G56" s="55"/>
      <c r="H56" s="91" t="s">
        <v>13</v>
      </c>
      <c r="I56" s="92"/>
      <c r="J56" s="92"/>
      <c r="K56" s="92"/>
      <c r="L56" s="93"/>
      <c r="M56" s="91" t="s">
        <v>14</v>
      </c>
      <c r="N56" s="93"/>
      <c r="P56" s="8"/>
    </row>
    <row r="57" spans="1:16" ht="12" customHeight="1">
      <c r="A57" s="45">
        <f>IF(L33="","",COUNTIF(L33:L53,"&gt;=89,5"))</f>
      </c>
      <c r="B57" s="46"/>
      <c r="C57" s="45" t="s">
        <v>15</v>
      </c>
      <c r="D57" s="46"/>
      <c r="E57" s="45" t="s">
        <v>16</v>
      </c>
      <c r="F57" s="48"/>
      <c r="G57" s="49"/>
      <c r="H57" s="79" t="s">
        <v>17</v>
      </c>
      <c r="I57" s="80"/>
      <c r="J57" s="80"/>
      <c r="K57" s="80"/>
      <c r="L57" s="81"/>
      <c r="M57" s="73" t="s">
        <v>18</v>
      </c>
      <c r="N57" s="74"/>
      <c r="P57" s="8"/>
    </row>
    <row r="58" spans="1:16" ht="12" customHeight="1">
      <c r="A58" s="45">
        <f>IF(L33="","",COUNT(L33:L53)-COUNTIF(L33:L53,"&lt;80,5")-COUNTIF(L33:L53,"&gt;=89,5"))</f>
      </c>
      <c r="B58" s="46"/>
      <c r="C58" s="45" t="s">
        <v>19</v>
      </c>
      <c r="D58" s="46"/>
      <c r="E58" s="45" t="s">
        <v>20</v>
      </c>
      <c r="F58" s="48"/>
      <c r="G58" s="49"/>
      <c r="H58" s="79" t="s">
        <v>21</v>
      </c>
      <c r="I58" s="80"/>
      <c r="J58" s="80"/>
      <c r="K58" s="80"/>
      <c r="L58" s="81"/>
      <c r="M58" s="75"/>
      <c r="N58" s="76"/>
      <c r="P58" s="8"/>
    </row>
    <row r="59" spans="1:16" ht="12" customHeight="1">
      <c r="A59" s="45">
        <f>IF(L33="","",COUNT(L33:L53)-COUNTIF(L33:L53,"&lt;74,5")-COUNTIF(L33:L53,"&gt;=80,5"))</f>
      </c>
      <c r="B59" s="46"/>
      <c r="C59" s="45" t="s">
        <v>22</v>
      </c>
      <c r="D59" s="46"/>
      <c r="E59" s="45" t="s">
        <v>23</v>
      </c>
      <c r="F59" s="48"/>
      <c r="G59" s="49"/>
      <c r="H59" s="79" t="s">
        <v>21</v>
      </c>
      <c r="I59" s="80"/>
      <c r="J59" s="80"/>
      <c r="K59" s="80"/>
      <c r="L59" s="81"/>
      <c r="M59" s="75"/>
      <c r="N59" s="76"/>
      <c r="P59" s="8"/>
    </row>
    <row r="60" spans="1:16" ht="12" customHeight="1">
      <c r="A60" s="45">
        <f>IF(L33="","",COUNT(L33:L53)-COUNTIF(L33:L53,"&lt;64,5")-COUNTIF(L33:L53,"&gt;=74,5"))</f>
      </c>
      <c r="B60" s="46"/>
      <c r="C60" s="45" t="s">
        <v>24</v>
      </c>
      <c r="D60" s="46"/>
      <c r="E60" s="45" t="s">
        <v>25</v>
      </c>
      <c r="F60" s="48"/>
      <c r="G60" s="49"/>
      <c r="H60" s="79" t="s">
        <v>26</v>
      </c>
      <c r="I60" s="80"/>
      <c r="J60" s="80"/>
      <c r="K60" s="80"/>
      <c r="L60" s="81"/>
      <c r="M60" s="75"/>
      <c r="N60" s="76"/>
      <c r="P60" s="8"/>
    </row>
    <row r="61" spans="1:16" ht="12" customHeight="1">
      <c r="A61" s="45">
        <f>IF(L33="","",COUNT(L33:L53)-COUNTIF(L33:L53,"&lt;54,5")-COUNTIF(L33:L53,"&gt;=64,5"))</f>
      </c>
      <c r="B61" s="46"/>
      <c r="C61" s="45" t="s">
        <v>27</v>
      </c>
      <c r="D61" s="46"/>
      <c r="E61" s="45" t="s">
        <v>28</v>
      </c>
      <c r="F61" s="48"/>
      <c r="G61" s="49"/>
      <c r="H61" s="79" t="s">
        <v>26</v>
      </c>
      <c r="I61" s="80"/>
      <c r="J61" s="80"/>
      <c r="K61" s="80"/>
      <c r="L61" s="81"/>
      <c r="M61" s="77"/>
      <c r="N61" s="78"/>
      <c r="O61" s="31"/>
      <c r="P61" s="2"/>
    </row>
    <row r="62" spans="1:15" ht="12" customHeight="1">
      <c r="A62" s="45">
        <f>IF(L33="","",COUNT(L33:L53)-COUNTIF(L33:L53,"&lt;30,5")-COUNTIF(L33:L53,"&gt;=54,5"))</f>
      </c>
      <c r="B62" s="46"/>
      <c r="C62" s="45" t="s">
        <v>29</v>
      </c>
      <c r="D62" s="46"/>
      <c r="E62" s="45" t="s">
        <v>30</v>
      </c>
      <c r="F62" s="48"/>
      <c r="G62" s="49"/>
      <c r="H62" s="79" t="s">
        <v>31</v>
      </c>
      <c r="I62" s="80"/>
      <c r="J62" s="80"/>
      <c r="K62" s="80"/>
      <c r="L62" s="81"/>
      <c r="M62" s="73" t="s">
        <v>32</v>
      </c>
      <c r="N62" s="74"/>
      <c r="O62" s="15"/>
    </row>
    <row r="63" spans="1:14" ht="12" customHeight="1">
      <c r="A63" s="45">
        <f>IF(L33="","",COUNTIF(L33:L53,"&lt;=30"))</f>
      </c>
      <c r="B63" s="46"/>
      <c r="C63" s="50" t="s">
        <v>33</v>
      </c>
      <c r="D63" s="51"/>
      <c r="E63" s="45" t="s">
        <v>30</v>
      </c>
      <c r="F63" s="48"/>
      <c r="G63" s="49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63"/>
      <c r="N64" s="63"/>
    </row>
    <row r="65" spans="13:14" s="31" customFormat="1" ht="12" customHeight="1">
      <c r="M65" s="64"/>
      <c r="N65" s="64"/>
    </row>
    <row r="66" s="31" customFormat="1" ht="0.75" customHeight="1"/>
    <row r="67" spans="1:14" s="31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1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31" customFormat="1" ht="12" customHeight="1">
      <c r="A69" s="14"/>
      <c r="B69" s="94" t="s">
        <v>57</v>
      </c>
      <c r="C69" s="94"/>
      <c r="D69" s="1"/>
      <c r="E69" s="1"/>
      <c r="F69" s="1"/>
      <c r="G69" s="1"/>
      <c r="H69" s="153" t="s">
        <v>47</v>
      </c>
      <c r="I69" s="154"/>
      <c r="J69" s="154"/>
      <c r="K69" s="154"/>
      <c r="L69" s="154"/>
      <c r="M69" s="154"/>
      <c r="N69" s="15"/>
      <c r="O69" s="1"/>
    </row>
    <row r="70" s="31" customFormat="1" ht="12" customHeight="1">
      <c r="O70" s="1"/>
    </row>
    <row r="71" s="31" customFormat="1" ht="12" customHeight="1">
      <c r="O71" s="1"/>
    </row>
    <row r="72" s="31" customFormat="1" ht="12" customHeight="1">
      <c r="O72" s="1"/>
    </row>
    <row r="73" s="31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2021-05-15T20:16:53Z</dcterms:modified>
  <cp:category/>
  <cp:version/>
  <cp:contentType/>
  <cp:contentStatus/>
</cp:coreProperties>
</file>